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<sst xmlns="http://schemas.openxmlformats.org/spreadsheetml/2006/main" count="333" uniqueCount="323">
  <si>
    <t>Địa chỉ:</t>
  </si>
  <si>
    <t>Tel: .............       Fax: .............</t>
  </si>
  <si>
    <t/>
  </si>
  <si>
    <t>100</t>
  </si>
  <si>
    <t>110</t>
  </si>
  <si>
    <t>111</t>
  </si>
  <si>
    <t>112</t>
  </si>
  <si>
    <t>120</t>
  </si>
  <si>
    <t>121</t>
  </si>
  <si>
    <t>122</t>
  </si>
  <si>
    <t>123</t>
  </si>
  <si>
    <t>130</t>
  </si>
  <si>
    <t>131</t>
  </si>
  <si>
    <t>131.1</t>
  </si>
  <si>
    <t>131.2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</si>
  <si>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</si>
  <si>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</si>
  <si>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</si>
  <si>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</si>
  <si>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</si>
  <si>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</si>
  <si>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</si>
  <si>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</si>
  <si>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</si>
  <si>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149</t>
  </si>
  <si>
    <t>150</t>
  </si>
  <si>
    <t>151</t>
  </si>
  <si>
    <t>151.1</t>
  </si>
  <si>
    <t>151.2</t>
  </si>
  <si>
    <t>152</t>
  </si>
  <si>
    <t>153</t>
  </si>
  <si>
    <t>154</t>
  </si>
  <si>
    <t>155</t>
  </si>
  <si>
    <t>190</t>
  </si>
  <si>
    <t>191</t>
  </si>
  <si>
    <t>192</t>
  </si>
  <si>
    <t>200</t>
  </si>
  <si>
    <t>210</t>
  </si>
  <si>
    <t>211</t>
  </si>
  <si>
    <t>212</t>
  </si>
  <si>
    <t>213</t>
  </si>
  <si>
    <t>214</t>
  </si>
  <si>
    <t>215</t>
  </si>
  <si>
    <t>216</t>
  </si>
  <si>
    <t>216.1</t>
  </si>
  <si>
    <t>216.2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</si>
  <si>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</si>
  <si>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</si>
  <si>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</si>
  <si>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</si>
  <si>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</si>
  <si>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</si>
  <si>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</si>
  <si>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</si>
  <si>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</si>
  <si>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</si>
  <si>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</si>
  <si>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</si>
  <si>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</si>
  <si>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</si>
  <si>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</si>
  <si>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</si>
  <si>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</si>
  <si>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</si>
  <si>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</si>
  <si>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</si>
  <si>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</si>
  <si>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254</t>
  </si>
  <si>
    <t>255</t>
  </si>
  <si>
    <t>260</t>
  </si>
  <si>
    <t>261</t>
  </si>
  <si>
    <t>262</t>
  </si>
  <si>
    <t>263</t>
  </si>
  <si>
    <t>268</t>
  </si>
  <si>
    <t>270</t>
  </si>
  <si>
    <t>300</t>
  </si>
  <si>
    <t>310</t>
  </si>
  <si>
    <t>311</t>
  </si>
  <si>
    <t>311.1</t>
  </si>
  <si>
    <t>311.2</t>
  </si>
  <si>
    <t>312</t>
  </si>
  <si>
    <t>313</t>
  </si>
  <si>
    <t>314</t>
  </si>
  <si>
    <t>315</t>
  </si>
  <si>
    <t>316</t>
  </si>
  <si>
    <t>317</t>
  </si>
  <si>
    <t>318</t>
  </si>
  <si>
    <t>319</t>
  </si>
  <si>
    <t>319.1</t>
  </si>
  <si>
    <t>320</t>
  </si>
  <si>
    <t>321</t>
  </si>
  <si>
    <t>322</t>
  </si>
  <si>
    <t>323</t>
  </si>
  <si>
    <t>324</t>
  </si>
  <si>
    <t>329</t>
  </si>
  <si>
    <t>329.1</t>
  </si>
  <si>
    <t>329.2</t>
  </si>
  <si>
    <t>329.3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</si>
  <si>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</si>
  <si>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</si>
  <si>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</si>
  <si>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</si>
  <si>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</si>
  <si>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</si>
  <si>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</si>
  <si>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</si>
  <si>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</si>
  <si>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</si>
  <si>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</si>
  <si>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</si>
  <si>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</si>
  <si>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</si>
  <si>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400</t>
  </si>
  <si>
    <t>410</t>
  </si>
  <si>
    <t>411</t>
  </si>
  <si>
    <t>411a</t>
  </si>
  <si>
    <t>411b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</si>
  <si>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</si>
  <si>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</si>
  <si>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</si>
  <si>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</si>
  <si>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</si>
  <si>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</si>
  <si>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</si>
  <si>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</si>
  <si>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</si>
  <si>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</si>
  <si>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421a</t>
  </si>
  <si>
    <t>421b</t>
  </si>
  <si>
    <t>422</t>
  </si>
  <si>
    <t>429</t>
  </si>
  <si>
    <t>440</t>
  </si>
  <si>
    <t>01</t>
  </si>
  <si>
    <t>02</t>
  </si>
  <si>
    <t>03</t>
  </si>
  <si>
    <t>04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</si>
  <si>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</si>
  <si>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</si>
  <si>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</si>
  <si>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</si>
  <si>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</si>
  <si>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</si>
  <si>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</si>
  <si>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</si>
  <si>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</si>
  <si>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</si>
  <si>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</si>
  <si>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</si>
  <si>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</si>
  <si>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</si>
  <si>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</si>
  <si>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</si>
  <si>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</si>
  <si>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</si>
  <si>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</si>
  <si>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</si>
  <si>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</si>
  <si>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</si>
  <si>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</si>
  <si>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</si>
  <si>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</si>
  <si>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</si>
  <si>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</si>
  <si>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</si>
  <si>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</si>
  <si>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</si>
  <si>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</si>
  <si>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</si>
  <si>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</si>
  <si>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</si>
  <si>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</si>
  <si>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</si>
  <si>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</si>
  <si>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</si>
  <si>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</si>
  <si>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</si>
  <si>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</si>
  <si>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</si>
  <si>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</si>
  <si>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</si>
  <si>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</si>
  <si>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</si>
  <si>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</si>
  <si>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</si>
  <si>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</si>
  <si>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</si>
  <si>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</si>
  <si>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</si>
  <si>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</si>
  <si>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</si>
  <si>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</si>
  <si>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</si>
  <si>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</si>
  <si>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</si>
  <si>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</si>
  <si>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</si>
  <si>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</si>
  <si>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</si>
  <si>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</si>
  <si>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</si>
  <si>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</si>
  <si>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</si>
  <si>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</si>
  <si>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</si>
  <si>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</si>
  <si>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</si>
  <si>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</si>
  <si>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</si>
  <si>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</si>
  <si>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</si>
  <si>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</si>
  <si>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</si>
  <si>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</si>
  <si>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</si>
  <si>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</si>
  <si>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</si>
  <si>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</si>
  <si>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</si>
  <si>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</si>
  <si>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</si>
  <si>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</si>
  <si>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</si>
  <si>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</si>
  <si>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</si>
  <si>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</si>
  <si>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</si>
  <si>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</si>
  <si>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</si>
  <si>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</si>
  <si>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</si>
  <si>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</si>
  <si>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</si>
  <si>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</si>
  <si>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</si>
  <si>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</si>
  <si>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</si>
  <si>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</si>
  <si>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</si>
  <si>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</si>
  <si>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</si>
  <si>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</si>
  <si>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</si>
  <si>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</si>
  <si>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</si>
  <si>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</si>
  <si>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</si>
  <si>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</si>
  <si>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</si>
  <si>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</si>
  <si>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</si>
  <si>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</si>
  <si>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</si>
  <si>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</si>
  <si>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</si>
  <si>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</si>
  <si>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</si>
  <si>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</si>
  <si>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</si>
  <si>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</si>
  <si>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</si>
  <si>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</si>
  <si>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</si>
  <si>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</si>
  <si>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</si>
  <si>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</si>
  <si>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</si>
  <si>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</si>
  <si>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</si>
  <si>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</si>
  <si>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</si>
  <si>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</si>
  <si>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</si>
  <si>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</si>
  <si>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</si>
  <si>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MCT_EN</t>
  </si>
  <si>
    <t>This Quarter This Year</t>
  </si>
  <si>
    <t>This Quarter last Year</t>
  </si>
  <si>
    <t>Accumulated to this quarter (This year)</t>
  </si>
  <si>
    <t>Accumulated to this quarter (Last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</si>
  <si>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</si>
  <si>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</si>
  <si>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</si>
  <si>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</si>
  <si>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</si>
  <si>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</si>
  <si>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</si>
  <si>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</si>
  <si>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</si>
  <si>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</si>
  <si>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</si>
  <si>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</si>
  <si>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</si>
  <si>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</si>
  <si>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</si>
  <si>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 xml:space="preserve">24 </t>
  </si>
  <si>
    <t>8. Selling expenses</t>
  </si>
  <si>
    <t>25</t>
  </si>
  <si>
    <t>9. General and administration expenses</t>
  </si>
  <si>
    <t>26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</si>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</sst>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50.00390625" style="0" customWidth="1"/>
    <col min="2" max="2" width="10.00390625" style="0" customWidth="1"/>
    <col min="3" max="4" width="20.00390625" style="0" customWidth="1"/>
  </cols>
  <sheetData>
    <row r="1" spans="1:2" ht="12">
      <c r="A1" s="25"/>
      <c r="B1" s="26"/>
    </row>
    <row r="2" spans="1:2" ht="12">
      <c r="A2" s="26" t="s">
        <v>0</v>
      </c>
      <c r="B2" s="26"/>
    </row>
    <row r="3" spans="1:2" ht="12">
      <c r="A3" s="26" t="s">
        <v>1</v>
      </c>
      <c r="B3" s="26"/>
    </row>
    <row r="5" spans="1:3" ht="19.5" customHeight="1">
      <c r="A5" s="28"/>
      <c r="B5" s="27"/>
      <c r="C5" s="27"/>
    </row>
    <row r="8" spans="1:4" ht="12">
      <c r="A8" s="1"/>
      <c r="B8" s="1"/>
      <c r="C8" s="18" t="s">
        <v>266</v>
      </c>
      <c r="D8" s="18" t="s">
        <v>267</v>
      </c>
    </row>
    <row r="9" spans="1:4" ht="12">
      <c r="A9" s="2" t="s">
        <v>137</v>
      </c>
      <c r="B9" s="4"/>
      <c r="C9" s="2" t="s">
        <v>2</v>
      </c>
      <c r="D9" s="2" t="s">
        <v>2</v>
      </c>
    </row>
    <row r="10" spans="1:4" ht="12">
      <c r="A10" s="2" t="s">
        <v>138</v>
      </c>
      <c r="B10" s="4" t="s">
        <v>3</v>
      </c>
      <c r="C10" s="24">
        <f>C11+C14+C18+C29+C32+C40</f>
        <v>25627184485</v>
      </c>
      <c r="D10" s="24">
        <f>D11+D14+D18+D29+D32+D40</f>
        <v>18585593946</v>
      </c>
    </row>
    <row r="11" spans="1:4" ht="12">
      <c r="A11" s="2" t="s">
        <v>139</v>
      </c>
      <c r="B11" s="4" t="s">
        <v>4</v>
      </c>
      <c r="C11" s="20">
        <f>C12+C13</f>
        <v>6275916822</v>
      </c>
      <c r="D11" s="20">
        <f>D12+D13</f>
        <v>1817647956</v>
      </c>
    </row>
    <row r="12" spans="1:4" ht="12">
      <c r="A12" s="3" t="s">
        <v>140</v>
      </c>
      <c r="B12" s="4" t="s">
        <v>5</v>
      </c>
      <c r="C12" s="21">
        <v>6275916822</v>
      </c>
      <c r="D12" s="21">
        <v>1817647956</v>
      </c>
    </row>
    <row r="13" spans="1:4" ht="12">
      <c r="A13" s="3" t="s">
        <v>141</v>
      </c>
      <c r="B13" s="4" t="s">
        <v>6</v>
      </c>
      <c r="C13" s="21"/>
      <c r="D13" s="21"/>
    </row>
    <row r="14" spans="1:4" ht="12">
      <c r="A14" s="2" t="s">
        <v>142</v>
      </c>
      <c r="B14" s="4" t="s">
        <v>7</v>
      </c>
      <c r="C14" s="20">
        <f>C15+C16+C17</f>
        <v>0</v>
      </c>
      <c r="D14" s="20">
        <f>D15+D16+D17</f>
        <v>0</v>
      </c>
    </row>
    <row r="15" spans="1:4" ht="12">
      <c r="A15" s="3" t="s">
        <v>183</v>
      </c>
      <c r="B15" s="4" t="s">
        <v>8</v>
      </c>
      <c r="C15" s="21">
        <v>0</v>
      </c>
      <c r="D15" s="21">
        <v>0</v>
      </c>
    </row>
    <row r="16" spans="1:4" ht="12">
      <c r="A16" s="3" t="s">
        <v>184</v>
      </c>
      <c r="B16" s="4" t="s">
        <v>9</v>
      </c>
      <c r="C16" s="21">
        <v>0</v>
      </c>
      <c r="D16" s="21">
        <v>0</v>
      </c>
    </row>
    <row r="17" spans="1:4" ht="12">
      <c r="A17" s="3" t="s">
        <v>185</v>
      </c>
      <c r="B17" s="4" t="s">
        <v>10</v>
      </c>
      <c r="C17" s="21">
        <v>0</v>
      </c>
      <c r="D17" s="21">
        <v>0</v>
      </c>
    </row>
    <row r="18" spans="1:4" ht="12">
      <c r="A18" s="5" t="s">
        <v>143</v>
      </c>
      <c r="B18" s="4" t="s">
        <v>11</v>
      </c>
      <c r="C18" s="20">
        <f>C19+C22+C23+C24+C25+C26+C27+C28</f>
        <v>13356475741</v>
      </c>
      <c r="D18" s="20">
        <f>D19+D22+D23+D24+D25+D26+D27+D28</f>
        <v>15746276669</v>
      </c>
    </row>
    <row r="19" spans="1:4" ht="12">
      <c r="A19" s="6" t="s">
        <v>144</v>
      </c>
      <c r="B19" s="4" t="s">
        <v>12</v>
      </c>
      <c r="C19" s="21">
        <v>13533814321</v>
      </c>
      <c r="D19" s="21">
        <v>14188869869</v>
      </c>
    </row>
    <row r="20" spans="1:4" ht="12">
      <c r="A20" s="7" t="s">
        <v>145</v>
      </c>
      <c r="B20" s="4" t="s">
        <v>13</v>
      </c>
      <c r="C20" s="21"/>
      <c r="D20" s="21"/>
    </row>
    <row r="21" spans="1:4" ht="12">
      <c r="A21" s="7" t="s">
        <v>146</v>
      </c>
      <c r="B21" s="4" t="s">
        <v>14</v>
      </c>
      <c r="C21" s="21"/>
      <c r="D21" s="21"/>
    </row>
    <row r="22" spans="1:4" ht="12">
      <c r="A22" s="6" t="s">
        <v>147</v>
      </c>
      <c r="B22" s="4" t="s">
        <v>15</v>
      </c>
      <c r="C22" s="21">
        <v>53000000</v>
      </c>
      <c r="D22" s="21">
        <v>350000000</v>
      </c>
    </row>
    <row r="23" spans="1:4" ht="12">
      <c r="A23" s="7" t="s">
        <v>186</v>
      </c>
      <c r="B23" s="4" t="s">
        <v>16</v>
      </c>
      <c r="C23" s="21"/>
      <c r="D23" s="21"/>
    </row>
    <row r="24" spans="1:4" ht="12">
      <c r="A24" s="7" t="s">
        <v>187</v>
      </c>
      <c r="B24" s="4" t="s">
        <v>17</v>
      </c>
      <c r="C24" s="21"/>
      <c r="D24" s="21"/>
    </row>
    <row r="25" spans="1:4" ht="12">
      <c r="A25" s="7" t="s">
        <v>188</v>
      </c>
      <c r="B25" s="4" t="s">
        <v>18</v>
      </c>
      <c r="C25" s="21"/>
      <c r="D25" s="21"/>
    </row>
    <row r="26" spans="1:4" ht="12">
      <c r="A26" s="7" t="s">
        <v>189</v>
      </c>
      <c r="B26" s="4" t="s">
        <v>19</v>
      </c>
      <c r="C26" s="21">
        <v>716953310</v>
      </c>
      <c r="D26" s="21">
        <v>1207406800</v>
      </c>
    </row>
    <row r="27" spans="1:4" ht="12">
      <c r="A27" s="7" t="s">
        <v>190</v>
      </c>
      <c r="B27" s="4" t="s">
        <v>20</v>
      </c>
      <c r="C27" s="21">
        <v>-947291890</v>
      </c>
      <c r="D27" s="21"/>
    </row>
    <row r="28" spans="1:4" ht="12">
      <c r="A28" s="7" t="s">
        <v>191</v>
      </c>
      <c r="B28" s="4" t="s">
        <v>21</v>
      </c>
      <c r="C28" s="21"/>
      <c r="D28" s="21"/>
    </row>
    <row r="29" spans="1:4" ht="12">
      <c r="A29" s="5" t="s">
        <v>148</v>
      </c>
      <c r="B29" s="4" t="s">
        <v>22</v>
      </c>
      <c r="C29" s="20">
        <f>C30+C31</f>
        <v>4593800845</v>
      </c>
      <c r="D29" s="20">
        <f>D30+D31</f>
        <v>494745881</v>
      </c>
    </row>
    <row r="30" spans="1:4" ht="12">
      <c r="A30" s="7" t="s">
        <v>192</v>
      </c>
      <c r="B30" s="4" t="s">
        <v>23</v>
      </c>
      <c r="C30" s="21">
        <v>4593800845</v>
      </c>
      <c r="D30" s="21">
        <v>494745881</v>
      </c>
    </row>
    <row r="31" spans="1:4" ht="12">
      <c r="A31" s="7" t="s">
        <v>193</v>
      </c>
      <c r="B31" s="4" t="s">
        <v>24</v>
      </c>
      <c r="C31" s="21"/>
      <c r="D31" s="21"/>
    </row>
    <row r="32" spans="1:4" ht="12">
      <c r="A32" s="5" t="s">
        <v>149</v>
      </c>
      <c r="B32" s="4" t="s">
        <v>25</v>
      </c>
      <c r="C32" s="20">
        <f>C33+C36+C37+C38+C39</f>
        <v>1400991077</v>
      </c>
      <c r="D32" s="20">
        <f>D33+D36+D37+D38+D39</f>
        <v>526923440</v>
      </c>
    </row>
    <row r="33" spans="1:4" s="23" customFormat="1" ht="12">
      <c r="A33" s="6" t="s">
        <v>150</v>
      </c>
      <c r="B33" s="22" t="s">
        <v>26</v>
      </c>
      <c r="C33" s="21">
        <v>91089128</v>
      </c>
      <c r="D33" s="21">
        <v>103857480</v>
      </c>
    </row>
    <row r="34" spans="1:4" ht="12">
      <c r="A34" s="7" t="s">
        <v>151</v>
      </c>
      <c r="B34" s="4" t="s">
        <v>27</v>
      </c>
      <c r="C34" s="21"/>
      <c r="D34" s="21"/>
    </row>
    <row r="35" spans="1:4" ht="12">
      <c r="A35" s="7" t="s">
        <v>152</v>
      </c>
      <c r="B35" s="4" t="s">
        <v>28</v>
      </c>
      <c r="C35" s="21"/>
      <c r="D35" s="21"/>
    </row>
    <row r="36" spans="1:4" ht="12">
      <c r="A36" s="7" t="s">
        <v>153</v>
      </c>
      <c r="B36" s="4" t="s">
        <v>29</v>
      </c>
      <c r="C36" s="21">
        <v>232869562</v>
      </c>
      <c r="D36" s="21">
        <v>406656198</v>
      </c>
    </row>
    <row r="37" spans="1:4" ht="12">
      <c r="A37" s="6" t="s">
        <v>154</v>
      </c>
      <c r="B37" s="4" t="s">
        <v>30</v>
      </c>
      <c r="C37" s="21">
        <v>1077032387</v>
      </c>
      <c r="D37" s="21">
        <v>16409762</v>
      </c>
    </row>
    <row r="38" spans="1:4" ht="12">
      <c r="A38" s="6" t="s">
        <v>155</v>
      </c>
      <c r="B38" s="4" t="s">
        <v>31</v>
      </c>
      <c r="C38" s="21"/>
      <c r="D38" s="21"/>
    </row>
    <row r="39" spans="1:4" ht="12">
      <c r="A39" s="6" t="s">
        <v>156</v>
      </c>
      <c r="B39" s="4" t="s">
        <v>32</v>
      </c>
      <c r="C39" s="21"/>
      <c r="D39" s="21"/>
    </row>
    <row r="40" spans="1:4" ht="12">
      <c r="A40" s="8" t="s">
        <v>157</v>
      </c>
      <c r="B40" s="4" t="s">
        <v>33</v>
      </c>
      <c r="C40" s="20">
        <v>0</v>
      </c>
      <c r="D40" s="20">
        <v>0</v>
      </c>
    </row>
    <row r="41" spans="1:4" ht="12">
      <c r="A41" s="7" t="s">
        <v>194</v>
      </c>
      <c r="B41" s="4" t="s">
        <v>34</v>
      </c>
      <c r="C41" s="21">
        <v>0</v>
      </c>
      <c r="D41" s="21">
        <v>0</v>
      </c>
    </row>
    <row r="42" spans="1:4" ht="12">
      <c r="A42" s="12" t="s">
        <v>195</v>
      </c>
      <c r="B42" s="4" t="s">
        <v>35</v>
      </c>
      <c r="C42" s="21">
        <v>0</v>
      </c>
      <c r="D42" s="21">
        <v>0</v>
      </c>
    </row>
    <row r="43" spans="1:4" ht="12">
      <c r="A43" s="13" t="s">
        <v>196</v>
      </c>
      <c r="B43" s="4" t="s">
        <v>36</v>
      </c>
      <c r="C43" s="20">
        <f>C44+C54+C64+C67+C70+C76</f>
        <v>25666477429</v>
      </c>
      <c r="D43" s="20">
        <f>D44+D54+D64+D67+D70+D76</f>
        <v>24949955286</v>
      </c>
    </row>
    <row r="44" spans="1:4" ht="12">
      <c r="A44" s="2" t="s">
        <v>158</v>
      </c>
      <c r="B44" s="4" t="s">
        <v>37</v>
      </c>
      <c r="C44" s="20">
        <f>C45+C46+C47+C48+C49+C50+C53</f>
        <v>0</v>
      </c>
      <c r="D44" s="20">
        <f>D45+D46+D47+D48+D49+D50+D53</f>
        <v>0</v>
      </c>
    </row>
    <row r="45" spans="1:4" ht="12">
      <c r="A45" s="3" t="s">
        <v>159</v>
      </c>
      <c r="B45" s="4" t="s">
        <v>38</v>
      </c>
      <c r="C45" s="21"/>
      <c r="D45" s="21"/>
    </row>
    <row r="46" spans="1:4" ht="12">
      <c r="A46" s="3" t="s">
        <v>268</v>
      </c>
      <c r="B46" s="4" t="s">
        <v>39</v>
      </c>
      <c r="C46" s="21"/>
      <c r="D46" s="21"/>
    </row>
    <row r="47" spans="1:4" ht="12">
      <c r="A47" s="10" t="s">
        <v>197</v>
      </c>
      <c r="B47" s="4" t="s">
        <v>40</v>
      </c>
      <c r="C47" s="21"/>
      <c r="D47" s="21"/>
    </row>
    <row r="48" spans="1:4" ht="12">
      <c r="A48" s="10" t="s">
        <v>198</v>
      </c>
      <c r="B48" s="4" t="s">
        <v>41</v>
      </c>
      <c r="C48" s="21"/>
      <c r="D48" s="21"/>
    </row>
    <row r="49" spans="1:4" ht="12">
      <c r="A49" s="10" t="s">
        <v>199</v>
      </c>
      <c r="B49" s="4" t="s">
        <v>42</v>
      </c>
      <c r="C49" s="21"/>
      <c r="D49" s="21"/>
    </row>
    <row r="50" spans="1:4" s="23" customFormat="1" ht="12">
      <c r="A50" s="6" t="s">
        <v>200</v>
      </c>
      <c r="B50" s="22" t="s">
        <v>43</v>
      </c>
      <c r="C50" s="21"/>
      <c r="D50" s="21"/>
    </row>
    <row r="51" spans="1:4" ht="12">
      <c r="A51" s="7" t="s">
        <v>201</v>
      </c>
      <c r="B51" s="4" t="s">
        <v>44</v>
      </c>
      <c r="C51" s="21"/>
      <c r="D51" s="21"/>
    </row>
    <row r="52" spans="1:4" ht="12">
      <c r="A52" s="7" t="s">
        <v>202</v>
      </c>
      <c r="B52" s="4" t="s">
        <v>45</v>
      </c>
      <c r="C52" s="21"/>
      <c r="D52" s="21"/>
    </row>
    <row r="53" spans="1:4" ht="12">
      <c r="A53" s="7" t="s">
        <v>203</v>
      </c>
      <c r="B53" s="4" t="s">
        <v>46</v>
      </c>
      <c r="C53" s="21"/>
      <c r="D53" s="21"/>
    </row>
    <row r="54" spans="1:4" ht="12">
      <c r="A54" s="5" t="s">
        <v>160</v>
      </c>
      <c r="B54" s="4" t="s">
        <v>47</v>
      </c>
      <c r="C54" s="20">
        <f>C55+C58+C61</f>
        <v>19950585226</v>
      </c>
      <c r="D54" s="20">
        <f>D55+D58+D61</f>
        <v>24017994218</v>
      </c>
    </row>
    <row r="55" spans="1:4" ht="12">
      <c r="A55" s="8" t="s">
        <v>162</v>
      </c>
      <c r="B55" s="4" t="s">
        <v>48</v>
      </c>
      <c r="C55" s="20">
        <f>C56+C57</f>
        <v>19950585226</v>
      </c>
      <c r="D55" s="20">
        <f>D56+D57</f>
        <v>19984185218</v>
      </c>
    </row>
    <row r="56" spans="1:4" ht="12.75">
      <c r="A56" s="14" t="s">
        <v>165</v>
      </c>
      <c r="B56" s="4" t="s">
        <v>49</v>
      </c>
      <c r="C56" s="21">
        <v>54059385127</v>
      </c>
      <c r="D56" s="21">
        <v>53231307623</v>
      </c>
    </row>
    <row r="57" spans="1:4" ht="12.75">
      <c r="A57" s="14" t="s">
        <v>204</v>
      </c>
      <c r="B57" s="4" t="s">
        <v>50</v>
      </c>
      <c r="C57" s="21">
        <v>-34108799901</v>
      </c>
      <c r="D57" s="21">
        <v>-33247122405</v>
      </c>
    </row>
    <row r="58" spans="1:4" ht="12.75">
      <c r="A58" s="15" t="s">
        <v>269</v>
      </c>
      <c r="B58" s="4" t="s">
        <v>51</v>
      </c>
      <c r="C58" s="20">
        <f>C59+C60</f>
        <v>0</v>
      </c>
      <c r="D58" s="20">
        <f>D59+D60</f>
        <v>4033809000</v>
      </c>
    </row>
    <row r="59" spans="1:4" ht="12.75">
      <c r="A59" s="14" t="s">
        <v>165</v>
      </c>
      <c r="B59" s="4" t="s">
        <v>52</v>
      </c>
      <c r="C59" s="21"/>
      <c r="D59" s="21">
        <v>4033809000</v>
      </c>
    </row>
    <row r="60" spans="1:4" ht="12.75">
      <c r="A60" s="14" t="s">
        <v>205</v>
      </c>
      <c r="B60" s="4" t="s">
        <v>53</v>
      </c>
      <c r="C60" s="21"/>
      <c r="D60" s="21"/>
    </row>
    <row r="61" spans="1:4" ht="12.75">
      <c r="A61" s="15" t="s">
        <v>270</v>
      </c>
      <c r="B61" s="4" t="s">
        <v>54</v>
      </c>
      <c r="C61" s="20">
        <f>C62+C63</f>
        <v>0</v>
      </c>
      <c r="D61" s="20">
        <f>D62+D63</f>
        <v>0</v>
      </c>
    </row>
    <row r="62" spans="1:4" ht="12.75">
      <c r="A62" s="14" t="s">
        <v>165</v>
      </c>
      <c r="B62" s="4" t="s">
        <v>55</v>
      </c>
      <c r="C62" s="21"/>
      <c r="D62" s="21"/>
    </row>
    <row r="63" spans="1:4" ht="12.75">
      <c r="A63" s="14" t="s">
        <v>206</v>
      </c>
      <c r="B63" s="4" t="s">
        <v>56</v>
      </c>
      <c r="C63" s="21"/>
      <c r="D63" s="21"/>
    </row>
    <row r="64" spans="1:4" ht="12.75">
      <c r="A64" s="15" t="s">
        <v>208</v>
      </c>
      <c r="B64" s="4" t="s">
        <v>57</v>
      </c>
      <c r="C64" s="20">
        <f>C65+C66</f>
        <v>5216423535</v>
      </c>
      <c r="D64" s="20">
        <f>D65+D66</f>
        <v>0</v>
      </c>
    </row>
    <row r="65" spans="1:4" ht="12.75">
      <c r="A65" s="14" t="s">
        <v>165</v>
      </c>
      <c r="B65" s="4" t="s">
        <v>58</v>
      </c>
      <c r="C65" s="21">
        <v>5317049677</v>
      </c>
      <c r="D65" s="21">
        <v>0</v>
      </c>
    </row>
    <row r="66" spans="1:4" ht="12.75">
      <c r="A66" s="14" t="s">
        <v>207</v>
      </c>
      <c r="B66" s="4" t="s">
        <v>59</v>
      </c>
      <c r="C66" s="21">
        <v>-100626142</v>
      </c>
      <c r="D66" s="21">
        <v>0</v>
      </c>
    </row>
    <row r="67" spans="1:4" ht="12">
      <c r="A67" s="8" t="s">
        <v>209</v>
      </c>
      <c r="B67" s="4" t="s">
        <v>60</v>
      </c>
      <c r="C67" s="20">
        <f>C68+C69</f>
        <v>0</v>
      </c>
      <c r="D67" s="20">
        <f>D68+D69</f>
        <v>0</v>
      </c>
    </row>
    <row r="68" spans="1:4" ht="12">
      <c r="A68" s="7" t="s">
        <v>210</v>
      </c>
      <c r="B68" s="4" t="s">
        <v>61</v>
      </c>
      <c r="C68" s="21">
        <v>0</v>
      </c>
      <c r="D68" s="21">
        <v>0</v>
      </c>
    </row>
    <row r="69" spans="1:4" ht="12">
      <c r="A69" s="7" t="s">
        <v>211</v>
      </c>
      <c r="B69" s="4" t="s">
        <v>62</v>
      </c>
      <c r="C69" s="21"/>
      <c r="D69" s="21"/>
    </row>
    <row r="70" spans="1:4" ht="12">
      <c r="A70" s="8" t="s">
        <v>166</v>
      </c>
      <c r="B70" s="4" t="s">
        <v>63</v>
      </c>
      <c r="C70" s="20">
        <f>C71+C72+C73+C74+C75</f>
        <v>499468668</v>
      </c>
      <c r="D70" s="20">
        <f>D71+D72+D73+D74+D75</f>
        <v>800000000</v>
      </c>
    </row>
    <row r="71" spans="1:4" ht="12">
      <c r="A71" s="7" t="s">
        <v>161</v>
      </c>
      <c r="B71" s="4" t="s">
        <v>64</v>
      </c>
      <c r="C71" s="21"/>
      <c r="D71" s="21"/>
    </row>
    <row r="72" spans="1:4" ht="12">
      <c r="A72" s="7" t="s">
        <v>163</v>
      </c>
      <c r="B72" s="4" t="s">
        <v>65</v>
      </c>
      <c r="C72" s="21">
        <v>800000000</v>
      </c>
      <c r="D72" s="21">
        <v>800000000</v>
      </c>
    </row>
    <row r="73" spans="1:4" ht="12">
      <c r="A73" s="7" t="s">
        <v>212</v>
      </c>
      <c r="B73" s="4" t="s">
        <v>66</v>
      </c>
      <c r="C73" s="21"/>
      <c r="D73" s="21"/>
    </row>
    <row r="74" spans="1:4" ht="12">
      <c r="A74" s="7" t="s">
        <v>164</v>
      </c>
      <c r="B74" s="4" t="s">
        <v>67</v>
      </c>
      <c r="C74" s="21">
        <v>-300531332</v>
      </c>
      <c r="D74" s="21"/>
    </row>
    <row r="75" spans="1:4" ht="12">
      <c r="A75" s="7" t="s">
        <v>213</v>
      </c>
      <c r="B75" s="4" t="s">
        <v>68</v>
      </c>
      <c r="C75" s="21"/>
      <c r="D75" s="21"/>
    </row>
    <row r="76" spans="1:4" ht="12">
      <c r="A76" s="8" t="s">
        <v>217</v>
      </c>
      <c r="B76" s="4" t="s">
        <v>69</v>
      </c>
      <c r="C76" s="20">
        <f>C77+C78+C79+C80</f>
        <v>0</v>
      </c>
      <c r="D76" s="20">
        <f>D77+D78+D79+D80</f>
        <v>131961068</v>
      </c>
    </row>
    <row r="77" spans="1:4" ht="12">
      <c r="A77" s="7" t="s">
        <v>214</v>
      </c>
      <c r="B77" s="4" t="s">
        <v>70</v>
      </c>
      <c r="C77" s="21"/>
      <c r="D77" s="21">
        <v>131961068</v>
      </c>
    </row>
    <row r="78" spans="1:4" ht="12">
      <c r="A78" s="7" t="s">
        <v>215</v>
      </c>
      <c r="B78" s="4" t="s">
        <v>71</v>
      </c>
      <c r="C78" s="21"/>
      <c r="D78" s="21"/>
    </row>
    <row r="79" spans="1:4" ht="12">
      <c r="A79" s="7" t="s">
        <v>216</v>
      </c>
      <c r="B79" s="4" t="s">
        <v>72</v>
      </c>
      <c r="C79" s="21"/>
      <c r="D79" s="21"/>
    </row>
    <row r="80" spans="1:4" ht="12">
      <c r="A80" s="7" t="s">
        <v>218</v>
      </c>
      <c r="B80" s="4" t="s">
        <v>73</v>
      </c>
      <c r="C80" s="21"/>
      <c r="D80" s="21"/>
    </row>
    <row r="81" spans="1:4" ht="12">
      <c r="A81" s="5" t="s">
        <v>167</v>
      </c>
      <c r="B81" s="4" t="s">
        <v>74</v>
      </c>
      <c r="C81" s="20">
        <f>C10+C43</f>
        <v>51293661914</v>
      </c>
      <c r="D81" s="20">
        <f>D10+D43</f>
        <v>43535549232</v>
      </c>
    </row>
    <row r="82" spans="1:4" ht="12">
      <c r="A82" s="5" t="s">
        <v>168</v>
      </c>
      <c r="B82" s="4"/>
      <c r="C82" s="20" t="s">
        <v>2</v>
      </c>
      <c r="D82" s="20" t="s">
        <v>2</v>
      </c>
    </row>
    <row r="83" spans="1:4" ht="12">
      <c r="A83" s="5" t="s">
        <v>169</v>
      </c>
      <c r="B83" s="4" t="s">
        <v>75</v>
      </c>
      <c r="C83" s="20">
        <f>C84+C106</f>
        <v>13159623777</v>
      </c>
      <c r="D83" s="20">
        <f>D84+D106</f>
        <v>9115810610</v>
      </c>
    </row>
    <row r="84" spans="1:4" ht="12">
      <c r="A84" s="5" t="s">
        <v>170</v>
      </c>
      <c r="B84" s="4" t="s">
        <v>76</v>
      </c>
      <c r="C84" s="20">
        <f>C85+C88+C89+C90+C91+C92+C93+C94+C95+C97+C98+C99+C100+C101+C102</f>
        <v>13159623777</v>
      </c>
      <c r="D84" s="20">
        <f>D85+D88+D89+D90+D91+D92+D93+D94+D95+D97+D98+D99+D100+D101+D102</f>
        <v>9115810610</v>
      </c>
    </row>
    <row r="85" spans="1:4" s="23" customFormat="1" ht="12">
      <c r="A85" s="6" t="s">
        <v>224</v>
      </c>
      <c r="B85" s="22" t="s">
        <v>77</v>
      </c>
      <c r="C85" s="21">
        <v>4580138355</v>
      </c>
      <c r="D85" s="21">
        <v>3243387572</v>
      </c>
    </row>
    <row r="86" spans="1:4" ht="12">
      <c r="A86" s="16" t="s">
        <v>219</v>
      </c>
      <c r="B86" s="4" t="s">
        <v>78</v>
      </c>
      <c r="C86" s="21"/>
      <c r="D86" s="21"/>
    </row>
    <row r="87" spans="1:4" ht="12">
      <c r="A87" s="7" t="s">
        <v>220</v>
      </c>
      <c r="B87" s="4" t="s">
        <v>79</v>
      </c>
      <c r="C87" s="21"/>
      <c r="D87" s="21"/>
    </row>
    <row r="88" spans="1:4" ht="12">
      <c r="A88" s="6" t="s">
        <v>271</v>
      </c>
      <c r="B88" s="4" t="s">
        <v>80</v>
      </c>
      <c r="C88" s="21"/>
      <c r="D88" s="21"/>
    </row>
    <row r="89" spans="1:4" ht="12">
      <c r="A89" s="7" t="s">
        <v>221</v>
      </c>
      <c r="B89" s="4" t="s">
        <v>81</v>
      </c>
      <c r="C89" s="21">
        <v>183592998</v>
      </c>
      <c r="D89" s="21">
        <v>948070069</v>
      </c>
    </row>
    <row r="90" spans="1:4" ht="12">
      <c r="A90" s="7" t="s">
        <v>222</v>
      </c>
      <c r="B90" s="4" t="s">
        <v>82</v>
      </c>
      <c r="C90" s="21">
        <v>3831942399</v>
      </c>
      <c r="D90" s="21">
        <v>1201461307</v>
      </c>
    </row>
    <row r="91" spans="1:4" ht="12">
      <c r="A91" s="7" t="s">
        <v>223</v>
      </c>
      <c r="B91" s="4" t="s">
        <v>83</v>
      </c>
      <c r="C91" s="21"/>
      <c r="D91" s="21">
        <v>63462469</v>
      </c>
    </row>
    <row r="92" spans="1:4" ht="12">
      <c r="A92" s="7" t="s">
        <v>225</v>
      </c>
      <c r="B92" s="4" t="s">
        <v>84</v>
      </c>
      <c r="C92" s="21"/>
      <c r="D92" s="21"/>
    </row>
    <row r="93" spans="1:4" ht="12">
      <c r="A93" s="7" t="s">
        <v>226</v>
      </c>
      <c r="B93" s="4" t="s">
        <v>85</v>
      </c>
      <c r="C93" s="21"/>
      <c r="D93" s="21"/>
    </row>
    <row r="94" spans="1:4" ht="12">
      <c r="A94" s="7" t="s">
        <v>227</v>
      </c>
      <c r="B94" s="4" t="s">
        <v>86</v>
      </c>
      <c r="C94" s="21">
        <v>45818184</v>
      </c>
      <c r="D94" s="21"/>
    </row>
    <row r="95" spans="1:4" ht="12">
      <c r="A95" s="7" t="s">
        <v>228</v>
      </c>
      <c r="B95" s="4" t="s">
        <v>87</v>
      </c>
      <c r="C95" s="21">
        <v>1354612817</v>
      </c>
      <c r="D95" s="21">
        <v>1706936340</v>
      </c>
    </row>
    <row r="96" spans="1:4" ht="12">
      <c r="A96" s="16" t="s">
        <v>229</v>
      </c>
      <c r="B96" s="4" t="s">
        <v>88</v>
      </c>
      <c r="C96" s="21"/>
      <c r="D96" s="21"/>
    </row>
    <row r="97" spans="1:4" ht="12">
      <c r="A97" s="7" t="s">
        <v>230</v>
      </c>
      <c r="B97" s="4" t="s">
        <v>89</v>
      </c>
      <c r="C97" s="21"/>
      <c r="D97" s="21"/>
    </row>
    <row r="98" spans="1:4" ht="12">
      <c r="A98" s="7" t="s">
        <v>231</v>
      </c>
      <c r="B98" s="4" t="s">
        <v>90</v>
      </c>
      <c r="C98" s="21"/>
      <c r="D98" s="21"/>
    </row>
    <row r="99" spans="1:4" ht="12">
      <c r="A99" s="7" t="s">
        <v>232</v>
      </c>
      <c r="B99" s="4" t="s">
        <v>91</v>
      </c>
      <c r="C99" s="21">
        <v>3163519024</v>
      </c>
      <c r="D99" s="21">
        <v>1952492853</v>
      </c>
    </row>
    <row r="100" spans="1:4" ht="12">
      <c r="A100" s="11" t="s">
        <v>233</v>
      </c>
      <c r="B100" s="4" t="s">
        <v>92</v>
      </c>
      <c r="C100" s="21"/>
      <c r="D100" s="21"/>
    </row>
    <row r="101" spans="1:4" ht="12">
      <c r="A101" s="7" t="s">
        <v>234</v>
      </c>
      <c r="B101" s="4" t="s">
        <v>93</v>
      </c>
      <c r="C101" s="21"/>
      <c r="D101" s="21"/>
    </row>
    <row r="102" spans="1:4" s="23" customFormat="1" ht="12">
      <c r="A102" s="6" t="s">
        <v>235</v>
      </c>
      <c r="B102" s="22" t="s">
        <v>94</v>
      </c>
      <c r="C102" s="21"/>
      <c r="D102" s="21"/>
    </row>
    <row r="103" spans="1:4" ht="12">
      <c r="A103" s="16" t="s">
        <v>236</v>
      </c>
      <c r="B103" s="4" t="s">
        <v>95</v>
      </c>
      <c r="C103" s="21"/>
      <c r="D103" s="21"/>
    </row>
    <row r="104" spans="1:4" ht="12">
      <c r="A104" s="7" t="s">
        <v>237</v>
      </c>
      <c r="B104" s="4" t="s">
        <v>96</v>
      </c>
      <c r="C104" s="21"/>
      <c r="D104" s="21"/>
    </row>
    <row r="105" spans="1:4" ht="12">
      <c r="A105" s="7" t="s">
        <v>238</v>
      </c>
      <c r="B105" s="4" t="s">
        <v>97</v>
      </c>
      <c r="C105" s="21"/>
      <c r="D105" s="21"/>
    </row>
    <row r="106" spans="1:4" ht="12">
      <c r="A106" s="5" t="s">
        <v>171</v>
      </c>
      <c r="B106" s="4" t="s">
        <v>98</v>
      </c>
      <c r="C106" s="20">
        <f>SUM(C107:C119)</f>
        <v>0</v>
      </c>
      <c r="D106" s="20">
        <f>SUM(D107:D119)</f>
        <v>0</v>
      </c>
    </row>
    <row r="107" spans="1:4" ht="12">
      <c r="A107" s="7" t="s">
        <v>239</v>
      </c>
      <c r="B107" s="4" t="s">
        <v>99</v>
      </c>
      <c r="C107" s="21"/>
      <c r="D107" s="21"/>
    </row>
    <row r="108" spans="1:4" ht="12">
      <c r="A108" s="19" t="s">
        <v>272</v>
      </c>
      <c r="B108" s="4" t="s">
        <v>100</v>
      </c>
      <c r="C108" s="21"/>
      <c r="D108" s="21"/>
    </row>
    <row r="109" spans="1:4" ht="12">
      <c r="A109" s="9" t="s">
        <v>240</v>
      </c>
      <c r="B109" s="4" t="s">
        <v>101</v>
      </c>
      <c r="C109" s="21"/>
      <c r="D109" s="21"/>
    </row>
    <row r="110" spans="1:4" ht="12">
      <c r="A110" s="7" t="s">
        <v>241</v>
      </c>
      <c r="B110" s="4" t="s">
        <v>102</v>
      </c>
      <c r="C110" s="21"/>
      <c r="D110" s="21"/>
    </row>
    <row r="111" spans="1:4" ht="12">
      <c r="A111" s="7" t="s">
        <v>172</v>
      </c>
      <c r="B111" s="4" t="s">
        <v>103</v>
      </c>
      <c r="C111" s="21"/>
      <c r="D111" s="21"/>
    </row>
    <row r="112" spans="1:4" ht="12">
      <c r="A112" s="7" t="s">
        <v>242</v>
      </c>
      <c r="B112" s="4" t="s">
        <v>104</v>
      </c>
      <c r="C112" s="21"/>
      <c r="D112" s="21"/>
    </row>
    <row r="113" spans="1:4" ht="12">
      <c r="A113" s="7" t="s">
        <v>173</v>
      </c>
      <c r="B113" s="4" t="s">
        <v>105</v>
      </c>
      <c r="C113" s="21"/>
      <c r="D113" s="21"/>
    </row>
    <row r="114" spans="1:4" ht="12">
      <c r="A114" s="10" t="s">
        <v>243</v>
      </c>
      <c r="B114" s="4" t="s">
        <v>106</v>
      </c>
      <c r="C114" s="21"/>
      <c r="D114" s="21"/>
    </row>
    <row r="115" spans="1:4" ht="12">
      <c r="A115" s="11" t="s">
        <v>244</v>
      </c>
      <c r="B115" s="4" t="s">
        <v>107</v>
      </c>
      <c r="C115" s="21"/>
      <c r="D115" s="21"/>
    </row>
    <row r="116" spans="1:4" ht="12">
      <c r="A116" s="10" t="s">
        <v>245</v>
      </c>
      <c r="B116" s="4" t="s">
        <v>108</v>
      </c>
      <c r="C116" s="21"/>
      <c r="D116" s="21"/>
    </row>
    <row r="117" spans="1:4" ht="12">
      <c r="A117" s="10" t="s">
        <v>246</v>
      </c>
      <c r="B117" s="4" t="s">
        <v>109</v>
      </c>
      <c r="C117" s="21"/>
      <c r="D117" s="21"/>
    </row>
    <row r="118" spans="1:4" ht="12">
      <c r="A118" s="10" t="s">
        <v>247</v>
      </c>
      <c r="B118" s="4" t="s">
        <v>110</v>
      </c>
      <c r="C118" s="21"/>
      <c r="D118" s="21"/>
    </row>
    <row r="119" spans="1:4" ht="12">
      <c r="A119" s="7" t="s">
        <v>248</v>
      </c>
      <c r="B119" s="4" t="s">
        <v>111</v>
      </c>
      <c r="C119" s="21"/>
      <c r="D119" s="21"/>
    </row>
    <row r="120" spans="1:4" ht="12">
      <c r="A120" s="5" t="s">
        <v>174</v>
      </c>
      <c r="B120" s="4" t="s">
        <v>112</v>
      </c>
      <c r="C120" s="20">
        <f>C121</f>
        <v>38134038137</v>
      </c>
      <c r="D120" s="20">
        <f>D121</f>
        <v>34419783622</v>
      </c>
    </row>
    <row r="121" spans="1:4" ht="12">
      <c r="A121" s="8" t="s">
        <v>175</v>
      </c>
      <c r="B121" s="4" t="s">
        <v>113</v>
      </c>
      <c r="C121" s="20">
        <f>C122+C125+C126+C127+C128+C129+C130+C131+C132+C133+C134+C137+C138</f>
        <v>38134038137</v>
      </c>
      <c r="D121" s="20">
        <f>D122+D125+D126+D127+D128+D129+D130+D131+D132+D133+D134+D137+D138</f>
        <v>34419783622</v>
      </c>
    </row>
    <row r="122" spans="1:4" ht="12">
      <c r="A122" s="8" t="s">
        <v>176</v>
      </c>
      <c r="B122" s="4" t="s">
        <v>114</v>
      </c>
      <c r="C122" s="20">
        <f>C123+C124</f>
        <v>36000000000</v>
      </c>
      <c r="D122" s="20">
        <f>D123+D124</f>
        <v>36000000000</v>
      </c>
    </row>
    <row r="123" spans="1:4" ht="12">
      <c r="A123" s="17" t="s">
        <v>250</v>
      </c>
      <c r="B123" s="4" t="s">
        <v>115</v>
      </c>
      <c r="C123" s="21">
        <v>36000000000</v>
      </c>
      <c r="D123" s="21">
        <v>36000000000</v>
      </c>
    </row>
    <row r="124" spans="1:4" ht="12">
      <c r="A124" s="17" t="s">
        <v>249</v>
      </c>
      <c r="B124" s="4" t="s">
        <v>116</v>
      </c>
      <c r="C124" s="21"/>
      <c r="D124" s="21"/>
    </row>
    <row r="125" spans="1:4" ht="12">
      <c r="A125" s="6" t="s">
        <v>177</v>
      </c>
      <c r="B125" s="4" t="s">
        <v>117</v>
      </c>
      <c r="C125" s="21"/>
      <c r="D125" s="21"/>
    </row>
    <row r="126" spans="1:4" ht="12">
      <c r="A126" s="7" t="s">
        <v>251</v>
      </c>
      <c r="B126" s="4" t="s">
        <v>118</v>
      </c>
      <c r="C126" s="21"/>
      <c r="D126" s="21"/>
    </row>
    <row r="127" spans="1:4" ht="12">
      <c r="A127" s="7" t="s">
        <v>252</v>
      </c>
      <c r="B127" s="4" t="s">
        <v>119</v>
      </c>
      <c r="C127" s="21"/>
      <c r="D127" s="21"/>
    </row>
    <row r="128" spans="1:4" ht="12">
      <c r="A128" s="7" t="s">
        <v>253</v>
      </c>
      <c r="B128" s="4" t="s">
        <v>120</v>
      </c>
      <c r="C128" s="21"/>
      <c r="D128" s="21"/>
    </row>
    <row r="129" spans="1:4" ht="12">
      <c r="A129" s="7" t="s">
        <v>254</v>
      </c>
      <c r="B129" s="4" t="s">
        <v>121</v>
      </c>
      <c r="C129" s="21"/>
      <c r="D129" s="21"/>
    </row>
    <row r="130" spans="1:4" ht="12">
      <c r="A130" s="7" t="s">
        <v>255</v>
      </c>
      <c r="B130" s="4" t="s">
        <v>122</v>
      </c>
      <c r="C130" s="21"/>
      <c r="D130" s="21"/>
    </row>
    <row r="131" spans="1:4" ht="12">
      <c r="A131" s="7" t="s">
        <v>256</v>
      </c>
      <c r="B131" s="4" t="s">
        <v>123</v>
      </c>
      <c r="C131" s="21"/>
      <c r="D131" s="21"/>
    </row>
    <row r="132" spans="1:4" ht="12">
      <c r="A132" s="7" t="s">
        <v>178</v>
      </c>
      <c r="B132" s="4" t="s">
        <v>124</v>
      </c>
      <c r="C132" s="21"/>
      <c r="D132" s="21"/>
    </row>
    <row r="133" spans="1:4" ht="12">
      <c r="A133" s="7" t="s">
        <v>257</v>
      </c>
      <c r="B133" s="4" t="s">
        <v>125</v>
      </c>
      <c r="C133" s="21">
        <v>1583166070</v>
      </c>
      <c r="D133" s="21">
        <v>-1580216378</v>
      </c>
    </row>
    <row r="134" spans="1:4" ht="12">
      <c r="A134" s="8" t="s">
        <v>258</v>
      </c>
      <c r="B134" s="4" t="s">
        <v>126</v>
      </c>
      <c r="C134" s="20">
        <f>C135+C136</f>
        <v>550872067</v>
      </c>
      <c r="D134" s="20">
        <f>D135+D136</f>
        <v>0</v>
      </c>
    </row>
    <row r="135" spans="1:4" ht="12">
      <c r="A135" s="17" t="s">
        <v>259</v>
      </c>
      <c r="B135" s="4" t="s">
        <v>127</v>
      </c>
      <c r="C135" s="21"/>
      <c r="D135" s="21"/>
    </row>
    <row r="136" spans="1:4" ht="12">
      <c r="A136" s="17" t="s">
        <v>260</v>
      </c>
      <c r="B136" s="4" t="s">
        <v>128</v>
      </c>
      <c r="C136" s="21">
        <v>550872067</v>
      </c>
      <c r="D136" s="21"/>
    </row>
    <row r="137" spans="1:4" ht="12">
      <c r="A137" s="7" t="s">
        <v>261</v>
      </c>
      <c r="B137" s="4" t="s">
        <v>129</v>
      </c>
      <c r="C137" s="21">
        <v>0</v>
      </c>
      <c r="D137" s="21">
        <v>0</v>
      </c>
    </row>
    <row r="138" spans="1:4" ht="12">
      <c r="A138" s="7" t="s">
        <v>262</v>
      </c>
      <c r="B138" s="4" t="s">
        <v>130</v>
      </c>
      <c r="C138" s="21"/>
      <c r="D138" s="21"/>
    </row>
    <row r="139" spans="1:4" ht="12">
      <c r="A139" s="2" t="s">
        <v>179</v>
      </c>
      <c r="B139" s="4" t="s">
        <v>131</v>
      </c>
      <c r="C139" s="20">
        <f>C83+C120</f>
        <v>51293661914</v>
      </c>
      <c r="D139" s="20">
        <f>D83+D120</f>
        <v>43535594232</v>
      </c>
    </row>
    <row r="140" spans="1:4" ht="12">
      <c r="A140" s="2" t="s">
        <v>180</v>
      </c>
      <c r="B140" s="4"/>
      <c r="C140" s="20" t="s">
        <v>2</v>
      </c>
      <c r="D140" s="20" t="s">
        <v>2</v>
      </c>
    </row>
    <row r="141" spans="1:4" ht="12">
      <c r="A141" s="3" t="s">
        <v>181</v>
      </c>
      <c r="B141" s="4" t="s">
        <v>132</v>
      </c>
      <c r="C141" s="21">
        <v>0</v>
      </c>
      <c r="D141" s="21">
        <v>0</v>
      </c>
    </row>
    <row r="142" spans="1:4" ht="12">
      <c r="A142" s="3" t="s">
        <v>182</v>
      </c>
      <c r="B142" s="4" t="s">
        <v>133</v>
      </c>
      <c r="C142" s="21">
        <v>0</v>
      </c>
      <c r="D142" s="21">
        <v>0</v>
      </c>
    </row>
    <row r="143" spans="1:4" ht="12">
      <c r="A143" s="10" t="s">
        <v>264</v>
      </c>
      <c r="B143" s="4" t="s">
        <v>134</v>
      </c>
      <c r="C143" s="21">
        <v>0</v>
      </c>
      <c r="D143" s="21">
        <v>0</v>
      </c>
    </row>
    <row r="144" spans="1:4" ht="12">
      <c r="A144" s="10" t="s">
        <v>265</v>
      </c>
      <c r="B144" s="4" t="s">
        <v>135</v>
      </c>
      <c r="C144" s="21">
        <v>0</v>
      </c>
      <c r="D144" s="21">
        <v>0</v>
      </c>
    </row>
    <row r="145" spans="1:4" ht="12">
      <c r="A145" s="10" t="s">
        <v>263</v>
      </c>
      <c r="B145" s="4" t="s">
        <v>136</v>
      </c>
      <c r="C145" s="21">
        <v>0</v>
      </c>
      <c r="D145" s="21">
        <v>0</v>
      </c>
    </row>
    <row r="146" ht="12">
      <c r="A146" s="3"/>
    </row>
    <row r="147" spans="1:4" ht="12">
      <c r="A147" s="30"/>
      <c r="B147" s="30"/>
      <c r="C147" s="30"/>
      <c r="D147" s="30"/>
    </row>
    <row r="148" ht="12">
      <c r="A148" s="3"/>
    </row>
    <row r="149" spans="1:6" ht="12">
      <c r="A149" s="1" t="s">
        <v>273</v>
      </c>
      <c r="B149" s="1" t="s">
        <v>274</v>
      </c>
      <c r="C149" s="29" t="s">
        <v>275</v>
      </c>
      <c r="D149" s="29" t="s">
        <v>276</v>
      </c>
      <c r="E149" s="29" t="s">
        <v>277</v>
      </c>
      <c r="F149" s="29" t="s">
        <v>278</v>
      </c>
    </row>
    <row r="150" spans="1:6" ht="12">
      <c r="A150" s="3" t="s">
        <v>279</v>
      </c>
      <c r="B150" s="4" t="s">
        <v>132</v>
      </c>
      <c r="C150" s="21">
        <v>22320876746</v>
      </c>
      <c r="D150" s="21"/>
      <c r="E150" s="21"/>
      <c r="F150" s="21"/>
    </row>
    <row r="151" spans="1:6" ht="12">
      <c r="A151" s="3" t="s">
        <v>280</v>
      </c>
      <c r="B151" s="4" t="s">
        <v>133</v>
      </c>
      <c r="C151" s="21"/>
      <c r="D151" s="21"/>
      <c r="E151" s="21"/>
      <c r="F151" s="21"/>
    </row>
    <row r="152" spans="1:6" ht="12">
      <c r="A152" s="2" t="s">
        <v>281</v>
      </c>
      <c r="B152" s="4" t="s">
        <v>282</v>
      </c>
      <c r="C152" s="20">
        <f>C150-C151</f>
        <v>22320876746</v>
      </c>
      <c r="D152" s="20">
        <f>D150-D151</f>
        <v>0</v>
      </c>
      <c r="E152" s="20">
        <f>E150-E151</f>
        <v>0</v>
      </c>
      <c r="F152" s="20">
        <f>F150-F151</f>
        <v>0</v>
      </c>
    </row>
    <row r="153" spans="1:6" ht="12">
      <c r="A153" s="3" t="s">
        <v>283</v>
      </c>
      <c r="B153" s="4" t="s">
        <v>284</v>
      </c>
      <c r="C153" s="21">
        <v>17142690063</v>
      </c>
      <c r="D153" s="21"/>
      <c r="E153" s="21"/>
      <c r="F153" s="21"/>
    </row>
    <row r="154" spans="1:6" ht="12">
      <c r="A154" s="2" t="s">
        <v>285</v>
      </c>
      <c r="B154" s="4" t="s">
        <v>286</v>
      </c>
      <c r="C154" s="20">
        <f>C152-C153</f>
        <v>5178186683</v>
      </c>
      <c r="D154" s="20">
        <f>D152-D153</f>
        <v>0</v>
      </c>
      <c r="E154" s="20">
        <f>E152-E153</f>
        <v>0</v>
      </c>
      <c r="F154" s="20">
        <f>F152-F153</f>
        <v>0</v>
      </c>
    </row>
    <row r="155" spans="1:6" ht="12">
      <c r="A155" s="3" t="s">
        <v>287</v>
      </c>
      <c r="B155" s="4" t="s">
        <v>288</v>
      </c>
      <c r="C155" s="21">
        <v>27729507</v>
      </c>
      <c r="D155" s="21"/>
      <c r="E155" s="21"/>
      <c r="F155" s="21"/>
    </row>
    <row r="156" spans="1:6" ht="12">
      <c r="A156" s="3" t="s">
        <v>289</v>
      </c>
      <c r="B156" s="4" t="s">
        <v>290</v>
      </c>
      <c r="C156" s="21">
        <v>300531332</v>
      </c>
      <c r="D156" s="21"/>
      <c r="E156" s="21"/>
      <c r="F156" s="21"/>
    </row>
    <row r="157" spans="1:6" ht="12">
      <c r="A157" s="3" t="s">
        <v>291</v>
      </c>
      <c r="B157" s="4" t="s">
        <v>292</v>
      </c>
      <c r="C157" s="21"/>
      <c r="D157" s="21"/>
      <c r="E157" s="21"/>
      <c r="F157" s="21"/>
    </row>
    <row r="158" spans="1:6" ht="12">
      <c r="A158" s="3" t="s">
        <v>293</v>
      </c>
      <c r="B158" s="4" t="s">
        <v>294</v>
      </c>
      <c r="C158" s="21"/>
      <c r="D158" s="21"/>
      <c r="E158" s="21"/>
      <c r="F158" s="21"/>
    </row>
    <row r="159" spans="1:6" ht="12">
      <c r="A159" s="3" t="s">
        <v>295</v>
      </c>
      <c r="B159" s="4" t="s">
        <v>296</v>
      </c>
      <c r="C159" s="21"/>
      <c r="D159" s="21"/>
      <c r="E159" s="21"/>
      <c r="F159" s="21"/>
    </row>
    <row r="160" spans="1:6" ht="12">
      <c r="A160" s="3" t="s">
        <v>297</v>
      </c>
      <c r="B160" s="4" t="s">
        <v>298</v>
      </c>
      <c r="C160" s="21">
        <v>4122206365</v>
      </c>
      <c r="D160" s="21"/>
      <c r="E160" s="21"/>
      <c r="F160" s="21"/>
    </row>
    <row r="161" spans="1:6" ht="12">
      <c r="A161" s="2" t="s">
        <v>299</v>
      </c>
      <c r="B161" s="4" t="s">
        <v>300</v>
      </c>
      <c r="C161" s="20">
        <f>C154+C155-C156+C158-C159-C160</f>
        <v>783178493</v>
      </c>
      <c r="D161" s="20">
        <f>D154+D155-D156+D158-D159-D160</f>
        <v>0</v>
      </c>
      <c r="E161" s="20">
        <f>E154+E155-E156+E158-E159-E160</f>
        <v>0</v>
      </c>
      <c r="F161" s="20">
        <f>F154+F155-F156+F158-F159-F160</f>
        <v>0</v>
      </c>
    </row>
    <row r="162" spans="1:6" ht="12">
      <c r="A162" s="3" t="s">
        <v>301</v>
      </c>
      <c r="B162" s="4" t="s">
        <v>302</v>
      </c>
      <c r="C162" s="21">
        <v>17933942</v>
      </c>
      <c r="D162" s="21"/>
      <c r="E162" s="21"/>
      <c r="F162" s="21"/>
    </row>
    <row r="163" spans="1:6" ht="12">
      <c r="A163" s="3" t="s">
        <v>303</v>
      </c>
      <c r="B163" s="4" t="s">
        <v>304</v>
      </c>
      <c r="C163" s="21">
        <v>91808807</v>
      </c>
      <c r="D163" s="21"/>
      <c r="E163" s="21"/>
      <c r="F163" s="21"/>
    </row>
    <row r="164" spans="1:6" ht="12">
      <c r="A164" s="2" t="s">
        <v>305</v>
      </c>
      <c r="B164" s="4" t="s">
        <v>306</v>
      </c>
      <c r="C164" s="20">
        <f>C162-C163</f>
        <v>-73874865</v>
      </c>
      <c r="D164" s="20">
        <f>D162-D163</f>
        <v>0</v>
      </c>
      <c r="E164" s="20">
        <f>E162-E163</f>
        <v>0</v>
      </c>
      <c r="F164" s="20">
        <f>F162-F163</f>
        <v>0</v>
      </c>
    </row>
    <row r="165" spans="1:6" ht="12">
      <c r="A165" s="2" t="s">
        <v>307</v>
      </c>
      <c r="B165" s="4" t="s">
        <v>308</v>
      </c>
      <c r="C165" s="20">
        <f>C161+C164</f>
        <v>709303628</v>
      </c>
      <c r="D165" s="20">
        <f>D161+D164</f>
        <v>0</v>
      </c>
      <c r="E165" s="20">
        <f>E161+E164</f>
        <v>0</v>
      </c>
      <c r="F165" s="20">
        <f>F161+F164</f>
        <v>0</v>
      </c>
    </row>
    <row r="166" spans="1:6" ht="12">
      <c r="A166" s="3" t="s">
        <v>309</v>
      </c>
      <c r="B166" s="4" t="s">
        <v>310</v>
      </c>
      <c r="C166" s="21">
        <v>158431561</v>
      </c>
      <c r="D166" s="21"/>
      <c r="E166" s="21"/>
      <c r="F166" s="21"/>
    </row>
    <row r="167" spans="1:6" ht="12">
      <c r="A167" s="3" t="s">
        <v>311</v>
      </c>
      <c r="B167" s="4" t="s">
        <v>312</v>
      </c>
      <c r="C167" s="21"/>
      <c r="D167" s="21"/>
      <c r="E167" s="21"/>
      <c r="F167" s="21"/>
    </row>
    <row r="168" spans="1:6" ht="12">
      <c r="A168" s="2" t="s">
        <v>313</v>
      </c>
      <c r="B168" s="4" t="s">
        <v>314</v>
      </c>
      <c r="C168" s="20">
        <f>C165-C166-C167</f>
        <v>550872067</v>
      </c>
      <c r="D168" s="20">
        <f>D165-D166-D167</f>
        <v>0</v>
      </c>
      <c r="E168" s="20">
        <f>E165-E166-E167</f>
        <v>0</v>
      </c>
      <c r="F168" s="20">
        <f>F165-F166-F167</f>
        <v>0</v>
      </c>
    </row>
    <row r="169" spans="1:6" ht="12">
      <c r="A169" s="3" t="s">
        <v>315</v>
      </c>
      <c r="B169" s="4" t="s">
        <v>316</v>
      </c>
      <c r="C169" s="21"/>
      <c r="D169" s="21"/>
      <c r="E169" s="21"/>
      <c r="F169" s="21"/>
    </row>
    <row r="170" spans="1:6" ht="12">
      <c r="A170" s="3" t="s">
        <v>317</v>
      </c>
      <c r="B170" s="4" t="s">
        <v>318</v>
      </c>
      <c r="C170" s="21"/>
      <c r="D170" s="21"/>
      <c r="E170" s="21"/>
      <c r="F170" s="21"/>
    </row>
    <row r="171" spans="1:6" ht="12">
      <c r="A171" s="3" t="s">
        <v>319</v>
      </c>
      <c r="B171" s="4" t="s">
        <v>320</v>
      </c>
      <c r="C171" s="21">
        <v>153</v>
      </c>
      <c r="D171" s="21"/>
      <c r="E171" s="21"/>
      <c r="F171" s="21"/>
    </row>
    <row r="172" spans="1:6" ht="12">
      <c r="A172" s="3" t="s">
        <v>321</v>
      </c>
      <c r="B172" s="4" t="s">
        <v>322</v>
      </c>
      <c r="C172" s="21"/>
      <c r="D172" s="21"/>
      <c r="E172" s="21"/>
      <c r="F172" s="21"/>
    </row>
  </sheetData>
  <sheetProtection/>
  <mergeCells count="2">
    <mergeCell ref="A5:C5"/>
    <mergeCell ref="A147:D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2017-07-13T03:36:42Z</dcterms:created>
  <dcterms:modified xsi:type="dcterms:W3CDTF">2017-07-13T04:03:14Z</dcterms:modified>
  <cp:category/>
  <cp:version/>
  <cp:contentType/>
  <cp:contentStatus/>
</cp:coreProperties>
</file>